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CTA\Desktop\"/>
    </mc:Choice>
  </mc:AlternateContent>
  <bookViews>
    <workbookView xWindow="0" yWindow="0" windowWidth="20010" windowHeight="8175"/>
  </bookViews>
  <sheets>
    <sheet name="Summary" sheetId="6" r:id="rId1"/>
    <sheet name="Training" sheetId="1" r:id="rId2"/>
    <sheet name="Novice" sheetId="2" r:id="rId3"/>
    <sheet name="Beg. Nov" sheetId="3" r:id="rId4"/>
    <sheet name="Elementary" sheetId="4" r:id="rId5"/>
    <sheet name="X-Rails" sheetId="5" r:id="rId6"/>
  </sheets>
  <definedNames>
    <definedName name="_xlnm.Print_Area" localSheetId="0">Summary!$A$1:$L$50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6" l="1"/>
  <c r="J38" i="6" s="1"/>
  <c r="F32" i="6"/>
  <c r="J32" i="6" s="1"/>
  <c r="F31" i="6"/>
  <c r="J31" i="6" s="1"/>
  <c r="F30" i="6"/>
  <c r="J30" i="6" s="1"/>
  <c r="F24" i="6"/>
  <c r="J24" i="6" s="1"/>
  <c r="F21" i="6"/>
  <c r="J21" i="6" s="1"/>
  <c r="F20" i="6"/>
  <c r="J20" i="6" s="1"/>
  <c r="F41" i="6" l="1"/>
  <c r="J41" i="6" s="1"/>
  <c r="F44" i="6"/>
  <c r="J44" i="6" s="1"/>
  <c r="F42" i="6"/>
  <c r="J42" i="6" s="1"/>
  <c r="F45" i="6"/>
  <c r="J45" i="6" s="1"/>
  <c r="F43" i="6"/>
  <c r="J43" i="6" s="1"/>
  <c r="F14" i="6" l="1"/>
  <c r="J14" i="6" s="1"/>
  <c r="F8" i="6"/>
  <c r="J8" i="6" l="1"/>
  <c r="F9" i="4" l="1"/>
  <c r="F6" i="5" l="1"/>
  <c r="J6" i="5" s="1"/>
  <c r="F9" i="5" l="1"/>
  <c r="F10" i="5"/>
  <c r="F11" i="5"/>
  <c r="F13" i="5"/>
  <c r="F12" i="5"/>
  <c r="J9" i="4" l="1"/>
  <c r="F5" i="4"/>
  <c r="J5" i="4" s="1"/>
  <c r="F5" i="3"/>
  <c r="J5" i="3" s="1"/>
  <c r="F5" i="5" l="1"/>
  <c r="J5" i="5" s="1"/>
  <c r="J12" i="5"/>
  <c r="J13" i="5"/>
  <c r="J11" i="5"/>
  <c r="J10" i="5"/>
  <c r="J9" i="5"/>
  <c r="F6" i="4"/>
  <c r="J6" i="4" s="1"/>
  <c r="F7" i="4"/>
  <c r="J7" i="4" s="1"/>
  <c r="F8" i="4"/>
  <c r="J8" i="4" s="1"/>
  <c r="F10" i="4"/>
  <c r="J10" i="4" s="1"/>
  <c r="F14" i="4"/>
  <c r="J14" i="4" s="1"/>
  <c r="F13" i="4"/>
  <c r="J13" i="4" s="1"/>
  <c r="F7" i="3"/>
  <c r="F6" i="3"/>
  <c r="J6" i="3" s="1"/>
  <c r="F10" i="3"/>
  <c r="J10" i="3" s="1"/>
  <c r="F13" i="3"/>
  <c r="J13" i="3" s="1"/>
  <c r="F4" i="2"/>
  <c r="J4" i="2" s="1"/>
  <c r="F8" i="2"/>
  <c r="F11" i="2"/>
  <c r="J11" i="2" s="1"/>
  <c r="J3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" i="1"/>
</calcChain>
</file>

<file path=xl/sharedStrings.xml><?xml version="1.0" encoding="utf-8"?>
<sst xmlns="http://schemas.openxmlformats.org/spreadsheetml/2006/main" count="271" uniqueCount="96">
  <si>
    <r>
      <t xml:space="preserve">Entry </t>
    </r>
    <r>
      <rPr>
        <i/>
        <sz val="11"/>
        <color theme="1"/>
        <rFont val="Calibri"/>
        <family val="2"/>
        <scheme val="minor"/>
      </rPr>
      <t>#</t>
    </r>
  </si>
  <si>
    <t>Rider</t>
  </si>
  <si>
    <t>Horse</t>
  </si>
  <si>
    <t>Dressage Score</t>
  </si>
  <si>
    <t>Place after Dressage</t>
  </si>
  <si>
    <t>Status</t>
  </si>
  <si>
    <t>Jump Faults</t>
  </si>
  <si>
    <t>Final Score</t>
  </si>
  <si>
    <t>Final Place</t>
  </si>
  <si>
    <t>Training</t>
  </si>
  <si>
    <t>Novice</t>
  </si>
  <si>
    <t>Beginner Novice</t>
  </si>
  <si>
    <t>Elementary</t>
  </si>
  <si>
    <t>Walk-Trot/Cross Rails</t>
  </si>
  <si>
    <t>Dressage Percentage</t>
  </si>
  <si>
    <t>Rider Status</t>
  </si>
  <si>
    <t>Kristen Griffen</t>
  </si>
  <si>
    <t>Talaldega Nights</t>
  </si>
  <si>
    <t>AA</t>
  </si>
  <si>
    <t xml:space="preserve">Carlie   Powerorznek, </t>
  </si>
  <si>
    <t>Shez Only A Zippo</t>
  </si>
  <si>
    <t>JR</t>
  </si>
  <si>
    <t>Jamie Carlton</t>
  </si>
  <si>
    <t>Benefit of the Doubt</t>
  </si>
  <si>
    <t>Open</t>
  </si>
  <si>
    <t>Suzanne Weed</t>
  </si>
  <si>
    <t>Susan Hawkins</t>
  </si>
  <si>
    <t>Nina Matt</t>
  </si>
  <si>
    <t>Princess Luna</t>
  </si>
  <si>
    <t>Harmonicat</t>
  </si>
  <si>
    <t>Merry Melody</t>
  </si>
  <si>
    <t>Hannah Boucher</t>
  </si>
  <si>
    <t>Fleet Nimble Feet</t>
  </si>
  <si>
    <t>Ashley Williams</t>
  </si>
  <si>
    <t>Hawaii 5-0</t>
  </si>
  <si>
    <t>Paige Glowka</t>
  </si>
  <si>
    <t>Kimberly Bienkowski</t>
  </si>
  <si>
    <t>Erin Smith</t>
  </si>
  <si>
    <t>Karen Norton</t>
  </si>
  <si>
    <t>Catriona Cleveland</t>
  </si>
  <si>
    <t>Andrea Horvack</t>
  </si>
  <si>
    <t>Triganometry</t>
  </si>
  <si>
    <t>Novel Verse</t>
  </si>
  <si>
    <t>Heston</t>
  </si>
  <si>
    <t>Mystique</t>
  </si>
  <si>
    <t>Coola Boola</t>
  </si>
  <si>
    <t>Murphy's Law</t>
  </si>
  <si>
    <t>Amy Alicki</t>
  </si>
  <si>
    <t>Mila Indeck</t>
  </si>
  <si>
    <t>Missed a Spot</t>
  </si>
  <si>
    <t>Kodak Moment</t>
  </si>
  <si>
    <t>Angelica Sonnena</t>
  </si>
  <si>
    <t>Lisa Reneson</t>
  </si>
  <si>
    <t>Justi</t>
  </si>
  <si>
    <t>Talulah</t>
  </si>
  <si>
    <t>540</t>
  </si>
  <si>
    <t>Annika Shaw</t>
  </si>
  <si>
    <t>Dunkaroo</t>
  </si>
  <si>
    <t>JR/YR</t>
  </si>
  <si>
    <t>586</t>
  </si>
  <si>
    <t>Gabby Herman</t>
  </si>
  <si>
    <t>Everythings Rosie</t>
  </si>
  <si>
    <t>529</t>
  </si>
  <si>
    <t>Gianna Graves</t>
  </si>
  <si>
    <t>Darby the Wonder Pony</t>
  </si>
  <si>
    <t>721</t>
  </si>
  <si>
    <t>Phoebe Evans</t>
  </si>
  <si>
    <t>Rocco</t>
  </si>
  <si>
    <t>497</t>
  </si>
  <si>
    <t>Olivia Adams</t>
  </si>
  <si>
    <t>Quito</t>
  </si>
  <si>
    <t>E</t>
  </si>
  <si>
    <t>Novice-Junior</t>
  </si>
  <si>
    <t>Beginner Novice-Adult Amateur</t>
  </si>
  <si>
    <t>Beginner Novice-Junior</t>
  </si>
  <si>
    <t>Beginner Novice-Open</t>
  </si>
  <si>
    <t>Elementary-Adult Amateur</t>
  </si>
  <si>
    <t>Elementary-Junior</t>
  </si>
  <si>
    <t>Walk-Trot/Cross Rails-Adult Amateur</t>
  </si>
  <si>
    <t>Walk-Trot/Cross Rails-Junior</t>
  </si>
  <si>
    <t>Skye Gardiner</t>
  </si>
  <si>
    <t>Angela  Sonnmea</t>
  </si>
  <si>
    <t>Training Open</t>
  </si>
  <si>
    <t>Jessica Schabert</t>
  </si>
  <si>
    <t>Riddles in the Dark</t>
  </si>
  <si>
    <t>Elizabeth  Drolet</t>
  </si>
  <si>
    <t>Leah Failla</t>
  </si>
  <si>
    <t>Raphaela K</t>
  </si>
  <si>
    <t>Legerdemain</t>
  </si>
  <si>
    <t>elimiated</t>
  </si>
  <si>
    <t>Heather Navarrete</t>
  </si>
  <si>
    <t>Summer Solstice</t>
  </si>
  <si>
    <t>O</t>
  </si>
  <si>
    <t>OPEN</t>
  </si>
  <si>
    <t>Annika Shah</t>
  </si>
  <si>
    <t>Combined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</si>
</sst>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000"/>
    <numFmt numFmtId="166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43" fontId="0" fillId="0" borderId="0" xfId="1" applyFont="1"/>
    <xf numFmtId="2" fontId="0" fillId="0" borderId="0" xfId="0" applyNumberFormat="1"/>
    <xf numFmtId="0" fontId="0" fillId="0" borderId="0" xfId="0" applyBorder="1" applyAlignment="1">
      <alignment horizontal="center"/>
    </xf>
    <xf numFmtId="164" fontId="0" fillId="0" borderId="0" xfId="0" applyNumberFormat="1"/>
    <xf numFmtId="0" fontId="0" fillId="0" borderId="0" xfId="0" applyFont="1"/>
    <xf numFmtId="0" fontId="5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164" fontId="5" fillId="0" borderId="0" xfId="0" applyNumberFormat="1" applyFont="1"/>
    <xf numFmtId="166" fontId="0" fillId="0" borderId="0" xfId="1" applyNumberFormat="1" applyFont="1"/>
    <xf numFmtId="166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165" fontId="6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164" fontId="0" fillId="0" borderId="0" xfId="0" applyNumberFormat="1" applyFont="1"/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/>
    <xf numFmtId="0" fontId="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topLeftCell="A36" zoomScale="90" zoomScaleNormal="180" zoomScaleSheetLayoutView="90" workbookViewId="0">
      <selection sqref="A1:L45"/>
    </sheetView>
  </sheetViews>
  <sheetFormatPr defaultRowHeight="15" x14ac:dyDescent="0.25"/>
  <cols>
    <col min="2" max="2" width="17.5703125" customWidth="1"/>
    <col min="3" max="3" width="24" customWidth="1"/>
    <col min="4" max="4" width="9.140625" style="2"/>
    <col min="5" max="5" width="11.42578125" customWidth="1"/>
    <col min="6" max="6" width="13.42578125" customWidth="1"/>
    <col min="7" max="7" width="11.85546875" customWidth="1"/>
    <col min="8" max="8" width="12.5703125" customWidth="1"/>
    <col min="9" max="9" width="9.140625" style="2"/>
    <col min="12" max="12" width="18.140625" customWidth="1"/>
  </cols>
  <sheetData>
    <row r="1" spans="1:11" ht="12" customHeight="1" x14ac:dyDescent="0.25"/>
    <row r="2" spans="1:11" ht="25.5" customHeight="1" x14ac:dyDescent="0.5">
      <c r="A2" s="1" t="s">
        <v>95</v>
      </c>
    </row>
    <row r="3" spans="1:11" ht="15" customHeight="1" x14ac:dyDescent="0.3">
      <c r="A3" s="34"/>
    </row>
    <row r="4" spans="1:11" ht="31.5" x14ac:dyDescent="0.5">
      <c r="A4" s="1" t="s">
        <v>9</v>
      </c>
    </row>
    <row r="5" spans="1:11" ht="30" x14ac:dyDescent="0.25">
      <c r="A5" t="s">
        <v>0</v>
      </c>
      <c r="B5" t="s">
        <v>1</v>
      </c>
      <c r="C5" t="s">
        <v>2</v>
      </c>
      <c r="D5" s="31" t="s">
        <v>15</v>
      </c>
      <c r="E5" s="16" t="s">
        <v>14</v>
      </c>
      <c r="F5" s="16" t="s">
        <v>3</v>
      </c>
      <c r="G5" s="16" t="s">
        <v>4</v>
      </c>
      <c r="H5" s="16" t="s">
        <v>6</v>
      </c>
      <c r="I5" s="31" t="s">
        <v>5</v>
      </c>
      <c r="J5" s="16" t="s">
        <v>7</v>
      </c>
      <c r="K5" s="16" t="s">
        <v>8</v>
      </c>
    </row>
    <row r="7" spans="1:11" x14ac:dyDescent="0.25">
      <c r="B7" s="27" t="s">
        <v>82</v>
      </c>
    </row>
    <row r="8" spans="1:11" x14ac:dyDescent="0.25">
      <c r="A8">
        <v>753</v>
      </c>
      <c r="B8" t="s">
        <v>83</v>
      </c>
      <c r="C8" t="s">
        <v>84</v>
      </c>
      <c r="D8" s="2" t="s">
        <v>24</v>
      </c>
      <c r="E8">
        <v>73.094999999999999</v>
      </c>
      <c r="F8">
        <f>100-E8</f>
        <v>26.905000000000001</v>
      </c>
      <c r="G8">
        <v>1</v>
      </c>
      <c r="H8">
        <v>0</v>
      </c>
      <c r="I8" s="2" t="s">
        <v>24</v>
      </c>
      <c r="J8" s="7">
        <f t="shared" ref="J8" si="0">IF(I8="E","E",IF(I8="S","S",IF(I8="W","W",F8+H8)))</f>
        <v>26.905000000000001</v>
      </c>
      <c r="K8">
        <v>1</v>
      </c>
    </row>
    <row r="10" spans="1:11" ht="31.5" x14ac:dyDescent="0.5">
      <c r="A10" s="1" t="s">
        <v>10</v>
      </c>
    </row>
    <row r="11" spans="1:11" ht="30" x14ac:dyDescent="0.25">
      <c r="A11" t="s">
        <v>0</v>
      </c>
      <c r="B11" t="s">
        <v>1</v>
      </c>
      <c r="C11" t="s">
        <v>2</v>
      </c>
      <c r="D11" s="31" t="s">
        <v>15</v>
      </c>
      <c r="E11" s="16" t="s">
        <v>14</v>
      </c>
      <c r="F11" s="16" t="s">
        <v>3</v>
      </c>
      <c r="G11" s="16" t="s">
        <v>4</v>
      </c>
      <c r="H11" s="16" t="s">
        <v>6</v>
      </c>
      <c r="I11" s="31" t="s">
        <v>5</v>
      </c>
      <c r="J11" s="16" t="s">
        <v>7</v>
      </c>
      <c r="K11" s="16" t="s">
        <v>8</v>
      </c>
    </row>
    <row r="13" spans="1:11" x14ac:dyDescent="0.25">
      <c r="B13" s="3" t="s">
        <v>72</v>
      </c>
      <c r="G13" s="15"/>
      <c r="H13" s="15"/>
      <c r="J13" s="7"/>
      <c r="K13" s="2"/>
    </row>
    <row r="14" spans="1:11" x14ac:dyDescent="0.25">
      <c r="A14">
        <v>755</v>
      </c>
      <c r="B14" t="s">
        <v>31</v>
      </c>
      <c r="C14" t="s">
        <v>32</v>
      </c>
      <c r="D14" s="2" t="s">
        <v>21</v>
      </c>
      <c r="E14" s="13">
        <v>60.713999999999999</v>
      </c>
      <c r="F14">
        <f>100-E14</f>
        <v>39.286000000000001</v>
      </c>
      <c r="G14" s="15">
        <v>1</v>
      </c>
      <c r="H14" s="15"/>
      <c r="I14" s="2" t="s">
        <v>21</v>
      </c>
      <c r="J14" s="7">
        <f t="shared" ref="J14" si="1">IF(I14="E","E",IF(I14="S","S",IF(I14="W","W",F14+H14)))</f>
        <v>39.286000000000001</v>
      </c>
      <c r="K14" s="2">
        <v>1</v>
      </c>
    </row>
    <row r="16" spans="1:11" ht="31.5" x14ac:dyDescent="0.5">
      <c r="A16" s="1" t="s">
        <v>11</v>
      </c>
    </row>
    <row r="17" spans="1:12" ht="30" x14ac:dyDescent="0.25">
      <c r="A17" t="s">
        <v>0</v>
      </c>
      <c r="B17" t="s">
        <v>1</v>
      </c>
      <c r="C17" t="s">
        <v>2</v>
      </c>
      <c r="D17" s="31" t="s">
        <v>15</v>
      </c>
      <c r="E17" s="16" t="s">
        <v>14</v>
      </c>
      <c r="F17" s="16" t="s">
        <v>3</v>
      </c>
      <c r="G17" s="16" t="s">
        <v>4</v>
      </c>
      <c r="H17" s="16" t="s">
        <v>6</v>
      </c>
      <c r="I17" s="31" t="s">
        <v>5</v>
      </c>
      <c r="J17" s="16" t="s">
        <v>7</v>
      </c>
      <c r="K17" s="16" t="s">
        <v>8</v>
      </c>
    </row>
    <row r="19" spans="1:12" x14ac:dyDescent="0.25">
      <c r="B19" s="3" t="s">
        <v>73</v>
      </c>
      <c r="C19" s="3"/>
    </row>
    <row r="20" spans="1:12" x14ac:dyDescent="0.25">
      <c r="A20" s="29">
        <v>791</v>
      </c>
      <c r="B20" s="30" t="s">
        <v>85</v>
      </c>
      <c r="C20" s="30" t="s">
        <v>88</v>
      </c>
      <c r="D20" s="28" t="s">
        <v>18</v>
      </c>
      <c r="E20" s="13">
        <v>71</v>
      </c>
      <c r="F20" s="8">
        <f t="shared" ref="F20:F21" si="2">100-E20</f>
        <v>29</v>
      </c>
      <c r="G20" s="17">
        <v>1</v>
      </c>
      <c r="H20" s="17"/>
      <c r="I20" s="28" t="s">
        <v>18</v>
      </c>
      <c r="J20" s="22">
        <f t="shared" ref="J20:J21" si="3">IF(I20="E","E",IF(I20="S","S",IF(I20="W","W",F20+H20)))</f>
        <v>29</v>
      </c>
      <c r="K20" s="28"/>
      <c r="L20" s="8" t="s">
        <v>89</v>
      </c>
    </row>
    <row r="21" spans="1:12" x14ac:dyDescent="0.25">
      <c r="A21" s="29">
        <v>649</v>
      </c>
      <c r="B21" s="30" t="s">
        <v>25</v>
      </c>
      <c r="C21" s="30" t="s">
        <v>28</v>
      </c>
      <c r="D21" s="28" t="s">
        <v>18</v>
      </c>
      <c r="E21" s="13">
        <v>64</v>
      </c>
      <c r="F21" s="8">
        <f t="shared" si="2"/>
        <v>36</v>
      </c>
      <c r="G21" s="17">
        <v>1</v>
      </c>
      <c r="H21" s="17"/>
      <c r="I21" s="28" t="s">
        <v>18</v>
      </c>
      <c r="J21" s="22">
        <f t="shared" si="3"/>
        <v>36</v>
      </c>
      <c r="K21" s="28">
        <v>1</v>
      </c>
      <c r="L21" s="8"/>
    </row>
    <row r="22" spans="1:12" x14ac:dyDescent="0.25">
      <c r="A22" s="25"/>
      <c r="B22" s="26"/>
      <c r="C22" s="26"/>
      <c r="E22" s="13"/>
      <c r="F22" s="14"/>
      <c r="G22" s="15"/>
      <c r="H22" s="15"/>
      <c r="J22" s="7"/>
      <c r="K22" s="6"/>
    </row>
    <row r="23" spans="1:12" x14ac:dyDescent="0.25">
      <c r="B23" s="3" t="s">
        <v>75</v>
      </c>
      <c r="E23" s="4"/>
      <c r="F23" s="7"/>
      <c r="G23" s="15"/>
      <c r="H23" s="15"/>
      <c r="J23" s="7"/>
      <c r="K23" s="6"/>
    </row>
    <row r="24" spans="1:12" x14ac:dyDescent="0.25">
      <c r="A24" s="28">
        <v>790</v>
      </c>
      <c r="B24" s="30" t="s">
        <v>90</v>
      </c>
      <c r="C24" t="s">
        <v>91</v>
      </c>
      <c r="D24" s="2" t="s">
        <v>92</v>
      </c>
      <c r="E24" s="4">
        <v>65</v>
      </c>
      <c r="F24" s="8">
        <f t="shared" ref="F24" si="4">100-E24</f>
        <v>35</v>
      </c>
      <c r="G24" s="17">
        <v>1</v>
      </c>
      <c r="H24" s="17"/>
      <c r="I24" s="28" t="s">
        <v>93</v>
      </c>
      <c r="J24" s="22">
        <f t="shared" ref="J24" si="5">IF(I24="E","E",IF(I24="S","S",IF(I24="W","W",F24+H24)))</f>
        <v>35</v>
      </c>
      <c r="K24" s="28">
        <v>1</v>
      </c>
      <c r="L24" s="8"/>
    </row>
    <row r="25" spans="1:12" x14ac:dyDescent="0.25">
      <c r="E25" s="4"/>
      <c r="F25" s="7"/>
      <c r="H25" s="15"/>
      <c r="J25" s="7"/>
      <c r="K25" s="6"/>
      <c r="L25" s="15"/>
    </row>
    <row r="26" spans="1:12" ht="31.5" x14ac:dyDescent="0.5">
      <c r="A26" s="1" t="s">
        <v>12</v>
      </c>
    </row>
    <row r="27" spans="1:12" ht="30" x14ac:dyDescent="0.25">
      <c r="A27" t="s">
        <v>0</v>
      </c>
      <c r="B27" t="s">
        <v>1</v>
      </c>
      <c r="C27" t="s">
        <v>2</v>
      </c>
      <c r="D27" s="31" t="s">
        <v>15</v>
      </c>
      <c r="E27" s="16" t="s">
        <v>14</v>
      </c>
      <c r="F27" s="16" t="s">
        <v>3</v>
      </c>
      <c r="G27" s="16" t="s">
        <v>4</v>
      </c>
      <c r="H27" s="16" t="s">
        <v>6</v>
      </c>
      <c r="I27" s="31" t="s">
        <v>5</v>
      </c>
      <c r="J27" s="16" t="s">
        <v>7</v>
      </c>
      <c r="K27" s="16" t="s">
        <v>8</v>
      </c>
    </row>
    <row r="29" spans="1:12" x14ac:dyDescent="0.25">
      <c r="B29" s="3" t="s">
        <v>76</v>
      </c>
    </row>
    <row r="30" spans="1:12" x14ac:dyDescent="0.25">
      <c r="A30" s="2">
        <v>640</v>
      </c>
      <c r="B30" t="s">
        <v>36</v>
      </c>
      <c r="C30" t="s">
        <v>42</v>
      </c>
      <c r="D30" s="2" t="s">
        <v>18</v>
      </c>
      <c r="E30" s="7">
        <v>65.278000000000006</v>
      </c>
      <c r="F30" s="8">
        <f t="shared" ref="F30:F32" si="6">100-E30</f>
        <v>34.721999999999994</v>
      </c>
      <c r="G30" s="17">
        <v>1</v>
      </c>
      <c r="H30" s="17"/>
      <c r="I30" s="28" t="s">
        <v>18</v>
      </c>
      <c r="J30" s="22">
        <f t="shared" ref="J30:J32" si="7">IF(I30="E","E",IF(I30="S","S",IF(I30="W","W",F30+H30)))</f>
        <v>34.721999999999994</v>
      </c>
      <c r="K30" s="2">
        <v>1</v>
      </c>
    </row>
    <row r="31" spans="1:12" x14ac:dyDescent="0.25">
      <c r="A31" s="2">
        <v>795</v>
      </c>
      <c r="B31" t="s">
        <v>35</v>
      </c>
      <c r="C31" t="s">
        <v>41</v>
      </c>
      <c r="D31" s="2" t="s">
        <v>18</v>
      </c>
      <c r="E31" s="7">
        <v>63.332999999999998</v>
      </c>
      <c r="F31" s="8">
        <f t="shared" si="6"/>
        <v>36.667000000000002</v>
      </c>
      <c r="G31" s="17">
        <v>2</v>
      </c>
      <c r="H31" s="17"/>
      <c r="I31" s="28" t="s">
        <v>18</v>
      </c>
      <c r="J31" s="22">
        <f t="shared" si="7"/>
        <v>36.667000000000002</v>
      </c>
      <c r="K31" s="2">
        <v>2</v>
      </c>
    </row>
    <row r="32" spans="1:12" x14ac:dyDescent="0.25">
      <c r="A32" s="2">
        <v>587</v>
      </c>
      <c r="B32" t="s">
        <v>86</v>
      </c>
      <c r="C32" t="s">
        <v>87</v>
      </c>
      <c r="D32" s="2" t="s">
        <v>18</v>
      </c>
      <c r="E32" s="7">
        <v>57.777999999999999</v>
      </c>
      <c r="F32" s="8">
        <f t="shared" si="6"/>
        <v>42.222000000000001</v>
      </c>
      <c r="G32" s="17">
        <v>3</v>
      </c>
      <c r="H32" s="17"/>
      <c r="I32" s="28" t="s">
        <v>18</v>
      </c>
      <c r="J32" s="22">
        <f t="shared" si="7"/>
        <v>42.222000000000001</v>
      </c>
      <c r="K32" s="2">
        <v>3</v>
      </c>
    </row>
    <row r="33" spans="1:11" x14ac:dyDescent="0.25">
      <c r="E33" s="7"/>
      <c r="F33" s="7"/>
      <c r="J33" s="7"/>
    </row>
    <row r="34" spans="1:11" ht="31.5" x14ac:dyDescent="0.5">
      <c r="A34" s="1" t="s">
        <v>13</v>
      </c>
    </row>
    <row r="35" spans="1:11" ht="30" x14ac:dyDescent="0.25">
      <c r="A35" s="16" t="s">
        <v>0</v>
      </c>
      <c r="B35" s="16" t="s">
        <v>1</v>
      </c>
      <c r="C35" s="16" t="s">
        <v>2</v>
      </c>
      <c r="D35" s="31" t="s">
        <v>15</v>
      </c>
      <c r="E35" s="16" t="s">
        <v>14</v>
      </c>
      <c r="F35" s="16" t="s">
        <v>3</v>
      </c>
      <c r="G35" s="16" t="s">
        <v>4</v>
      </c>
      <c r="H35" s="16" t="s">
        <v>6</v>
      </c>
      <c r="I35" s="31" t="s">
        <v>5</v>
      </c>
      <c r="J35" s="16" t="s">
        <v>7</v>
      </c>
      <c r="K35" s="16" t="s">
        <v>8</v>
      </c>
    </row>
    <row r="37" spans="1:11" x14ac:dyDescent="0.25">
      <c r="A37" s="3" t="s">
        <v>78</v>
      </c>
      <c r="B37" s="8"/>
      <c r="C37" s="8"/>
      <c r="D37" s="28"/>
      <c r="E37" s="8"/>
      <c r="F37" s="8"/>
      <c r="G37" s="8"/>
      <c r="H37" s="8"/>
      <c r="I37" s="28"/>
      <c r="J37" s="8"/>
      <c r="K37" s="8"/>
    </row>
    <row r="38" spans="1:11" x14ac:dyDescent="0.25">
      <c r="A38">
        <v>643</v>
      </c>
      <c r="B38" t="s">
        <v>81</v>
      </c>
      <c r="C38" t="s">
        <v>53</v>
      </c>
      <c r="D38" s="2" t="s">
        <v>18</v>
      </c>
      <c r="E38" s="23">
        <v>63.75</v>
      </c>
      <c r="F38" s="8">
        <f t="shared" ref="F38" si="8">100-E38</f>
        <v>36.25</v>
      </c>
      <c r="G38" s="17">
        <v>1</v>
      </c>
      <c r="H38" s="17"/>
      <c r="I38" s="28" t="s">
        <v>18</v>
      </c>
      <c r="J38" s="22">
        <f t="shared" ref="J38" si="9">IF(I38="E","E",IF(I38="S","S",IF(I38="W","W",F38+H38)))</f>
        <v>36.25</v>
      </c>
      <c r="K38" s="2">
        <v>1</v>
      </c>
    </row>
    <row r="39" spans="1:11" x14ac:dyDescent="0.25">
      <c r="E39" s="23"/>
      <c r="F39" s="7"/>
      <c r="J39" s="7"/>
    </row>
    <row r="40" spans="1:11" x14ac:dyDescent="0.25">
      <c r="A40" s="3" t="s">
        <v>79</v>
      </c>
      <c r="B40" s="8"/>
      <c r="C40" s="8"/>
      <c r="D40" s="28"/>
      <c r="E40" s="24"/>
      <c r="F40" s="22"/>
      <c r="G40" s="8"/>
      <c r="H40" s="8"/>
      <c r="I40" s="28"/>
      <c r="J40" s="22"/>
      <c r="K40" s="8"/>
    </row>
    <row r="41" spans="1:11" x14ac:dyDescent="0.25">
      <c r="A41" s="11">
        <v>641</v>
      </c>
      <c r="B41" s="10" t="s">
        <v>69</v>
      </c>
      <c r="C41" s="10" t="s">
        <v>70</v>
      </c>
      <c r="D41" s="32" t="s">
        <v>58</v>
      </c>
      <c r="E41" s="7">
        <v>72.188000000000002</v>
      </c>
      <c r="F41" s="12">
        <f>100-E41</f>
        <v>27.811999999999998</v>
      </c>
      <c r="G41" s="9">
        <v>1</v>
      </c>
      <c r="H41" s="9"/>
      <c r="I41" s="33" t="s">
        <v>21</v>
      </c>
      <c r="J41" s="12">
        <f>IF(I41="E","E",IF(I41="S","S",IF(I41="W","W",F41+H41)))</f>
        <v>27.811999999999998</v>
      </c>
      <c r="K41" s="2">
        <v>1</v>
      </c>
    </row>
    <row r="42" spans="1:11" x14ac:dyDescent="0.25">
      <c r="A42" s="11">
        <v>644</v>
      </c>
      <c r="B42" s="10" t="s">
        <v>80</v>
      </c>
      <c r="C42" s="10" t="s">
        <v>53</v>
      </c>
      <c r="D42" s="32" t="s">
        <v>58</v>
      </c>
      <c r="E42" s="7">
        <v>70.625</v>
      </c>
      <c r="F42" s="12">
        <f>100-E42</f>
        <v>29.375</v>
      </c>
      <c r="G42" s="9">
        <v>2</v>
      </c>
      <c r="H42" s="9"/>
      <c r="I42" s="33" t="s">
        <v>21</v>
      </c>
      <c r="J42" s="12">
        <f>IF(I42="E","E",IF(I42="S","S",IF(I42="W","W",F42+H42)))</f>
        <v>29.375</v>
      </c>
      <c r="K42" s="2">
        <v>2</v>
      </c>
    </row>
    <row r="43" spans="1:11" x14ac:dyDescent="0.25">
      <c r="A43" s="11">
        <v>615</v>
      </c>
      <c r="B43" s="10" t="s">
        <v>60</v>
      </c>
      <c r="C43" s="10" t="s">
        <v>61</v>
      </c>
      <c r="D43" s="32" t="s">
        <v>58</v>
      </c>
      <c r="E43" s="7">
        <v>68.438000000000002</v>
      </c>
      <c r="F43" s="12">
        <f>100-E43</f>
        <v>31.561999999999998</v>
      </c>
      <c r="G43" s="9">
        <v>3</v>
      </c>
      <c r="H43" s="9"/>
      <c r="I43" s="33" t="s">
        <v>21</v>
      </c>
      <c r="J43" s="12">
        <f>IF(I43="E","E",IF(I43="S","S",IF(I43="W","W",F43+H43)))</f>
        <v>31.561999999999998</v>
      </c>
      <c r="K43" s="2">
        <v>3</v>
      </c>
    </row>
    <row r="44" spans="1:11" x14ac:dyDescent="0.25">
      <c r="A44" s="11">
        <v>639</v>
      </c>
      <c r="B44" s="10" t="s">
        <v>63</v>
      </c>
      <c r="C44" s="10" t="s">
        <v>64</v>
      </c>
      <c r="D44" s="32" t="s">
        <v>58</v>
      </c>
      <c r="E44" s="7">
        <v>67.5</v>
      </c>
      <c r="F44" s="12">
        <f>100-E44</f>
        <v>32.5</v>
      </c>
      <c r="G44" s="9">
        <v>5</v>
      </c>
      <c r="H44" s="9"/>
      <c r="I44" s="33" t="s">
        <v>21</v>
      </c>
      <c r="J44" s="12">
        <f>IF(I44="E","E",IF(I44="S","S",IF(I44="W","W",F44+H44)))</f>
        <v>32.5</v>
      </c>
      <c r="K44" s="2">
        <v>4</v>
      </c>
    </row>
    <row r="45" spans="1:11" x14ac:dyDescent="0.25">
      <c r="A45" s="11">
        <v>641</v>
      </c>
      <c r="B45" s="10" t="s">
        <v>94</v>
      </c>
      <c r="C45" s="10" t="s">
        <v>57</v>
      </c>
      <c r="D45" s="32" t="s">
        <v>58</v>
      </c>
      <c r="E45" s="7">
        <v>65.625</v>
      </c>
      <c r="F45" s="12">
        <f>100-E45</f>
        <v>34.375</v>
      </c>
      <c r="G45" s="9">
        <v>4</v>
      </c>
      <c r="H45" s="9"/>
      <c r="I45" s="33" t="s">
        <v>21</v>
      </c>
      <c r="J45" s="12">
        <f>IF(I45="E","E",IF(I45="S","S",IF(I45="W","W",F45+H45)))</f>
        <v>34.375</v>
      </c>
      <c r="K45" s="2">
        <v>5</v>
      </c>
    </row>
    <row r="48" spans="1:11" x14ac:dyDescent="0.25">
      <c r="A48" s="3"/>
    </row>
    <row r="49" spans="1:10" x14ac:dyDescent="0.25">
      <c r="A49" s="3"/>
      <c r="D49" s="32"/>
    </row>
    <row r="50" spans="1:10" x14ac:dyDescent="0.25">
      <c r="A50" s="3"/>
      <c r="B50" s="8"/>
      <c r="C50" s="8"/>
    </row>
    <row r="52" spans="1:10" x14ac:dyDescent="0.25">
      <c r="F52" s="12"/>
      <c r="G52" s="9"/>
      <c r="H52" s="9"/>
      <c r="I52" s="33"/>
      <c r="J52" s="12"/>
    </row>
    <row r="53" spans="1:10" x14ac:dyDescent="0.25">
      <c r="F53" s="12"/>
      <c r="G53" s="9"/>
      <c r="H53" s="9"/>
      <c r="I53" s="33"/>
      <c r="J53" s="12"/>
    </row>
  </sheetData>
  <sortState ref="A40:K44">
    <sortCondition ref="J40:J44"/>
  </sortState>
  <pageMargins left="0.7" right="0.7" top="0" bottom="0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23" sqref="B23"/>
    </sheetView>
  </sheetViews>
  <sheetFormatPr defaultRowHeight="15" x14ac:dyDescent="0.25"/>
  <cols>
    <col min="1" max="1" width="7" bestFit="1" customWidth="1"/>
    <col min="2" max="2" width="28.5703125" customWidth="1"/>
    <col min="3" max="3" width="33.140625" customWidth="1"/>
    <col min="4" max="4" width="10.7109375" bestFit="1" customWidth="1"/>
    <col min="5" max="5" width="18.140625" bestFit="1" customWidth="1"/>
    <col min="6" max="6" width="13.42578125" bestFit="1" customWidth="1"/>
    <col min="7" max="7" width="17.7109375" bestFit="1" customWidth="1"/>
    <col min="8" max="8" width="10.42578125" bestFit="1" customWidth="1"/>
    <col min="10" max="10" width="9.7109375" bestFit="1" customWidth="1"/>
    <col min="11" max="11" width="9.5703125" bestFit="1" customWidth="1"/>
  </cols>
  <sheetData>
    <row r="1" spans="1:11" ht="31.5" x14ac:dyDescent="0.5">
      <c r="A1" s="1" t="s">
        <v>9</v>
      </c>
      <c r="B1" s="1"/>
      <c r="C1" s="1"/>
      <c r="D1" s="1"/>
      <c r="E1" s="1"/>
    </row>
    <row r="2" spans="1:11" x14ac:dyDescent="0.25">
      <c r="A2" t="s">
        <v>0</v>
      </c>
      <c r="B2" t="s">
        <v>1</v>
      </c>
      <c r="C2" t="s">
        <v>2</v>
      </c>
      <c r="D2" t="s">
        <v>15</v>
      </c>
      <c r="E2" t="s">
        <v>14</v>
      </c>
      <c r="F2" t="s">
        <v>3</v>
      </c>
      <c r="G2" t="s">
        <v>4</v>
      </c>
      <c r="H2" t="s">
        <v>6</v>
      </c>
      <c r="I2" t="s">
        <v>5</v>
      </c>
      <c r="J2" t="s">
        <v>7</v>
      </c>
      <c r="K2" t="s">
        <v>8</v>
      </c>
    </row>
    <row r="3" spans="1:11" x14ac:dyDescent="0.25">
      <c r="F3">
        <f>100-E3</f>
        <v>100</v>
      </c>
      <c r="J3">
        <f>IF(I3="E","E",IF(I3="W","W",IF(I3="S","S",F3+H3)))</f>
        <v>100</v>
      </c>
    </row>
    <row r="4" spans="1:11" x14ac:dyDescent="0.25">
      <c r="F4">
        <f t="shared" ref="F4:F27" si="0">100-E4</f>
        <v>100</v>
      </c>
      <c r="J4">
        <f t="shared" ref="J4:J27" si="1">IF(I4="E","E",IF(I4="W","W",IF(I4="S","S",F4+H4)))</f>
        <v>100</v>
      </c>
    </row>
    <row r="5" spans="1:11" x14ac:dyDescent="0.25">
      <c r="F5">
        <f t="shared" si="0"/>
        <v>100</v>
      </c>
      <c r="J5">
        <f t="shared" si="1"/>
        <v>100</v>
      </c>
    </row>
    <row r="6" spans="1:11" x14ac:dyDescent="0.25">
      <c r="F6">
        <f t="shared" si="0"/>
        <v>100</v>
      </c>
      <c r="J6">
        <f t="shared" si="1"/>
        <v>100</v>
      </c>
    </row>
    <row r="7" spans="1:11" x14ac:dyDescent="0.25">
      <c r="F7">
        <f t="shared" si="0"/>
        <v>100</v>
      </c>
      <c r="J7">
        <f t="shared" si="1"/>
        <v>100</v>
      </c>
    </row>
    <row r="8" spans="1:11" x14ac:dyDescent="0.25">
      <c r="F8">
        <f t="shared" si="0"/>
        <v>100</v>
      </c>
      <c r="J8">
        <f t="shared" si="1"/>
        <v>100</v>
      </c>
    </row>
    <row r="9" spans="1:11" x14ac:dyDescent="0.25">
      <c r="F9">
        <f t="shared" si="0"/>
        <v>100</v>
      </c>
      <c r="J9">
        <f t="shared" si="1"/>
        <v>100</v>
      </c>
    </row>
    <row r="10" spans="1:11" x14ac:dyDescent="0.25">
      <c r="F10">
        <f t="shared" si="0"/>
        <v>100</v>
      </c>
      <c r="J10">
        <f t="shared" si="1"/>
        <v>100</v>
      </c>
    </row>
    <row r="11" spans="1:11" x14ac:dyDescent="0.25">
      <c r="F11">
        <f t="shared" si="0"/>
        <v>100</v>
      </c>
      <c r="J11">
        <f t="shared" si="1"/>
        <v>100</v>
      </c>
    </row>
    <row r="12" spans="1:11" x14ac:dyDescent="0.25">
      <c r="F12">
        <f t="shared" si="0"/>
        <v>100</v>
      </c>
      <c r="J12">
        <f t="shared" si="1"/>
        <v>100</v>
      </c>
    </row>
    <row r="13" spans="1:11" x14ac:dyDescent="0.25">
      <c r="F13">
        <f t="shared" si="0"/>
        <v>100</v>
      </c>
      <c r="J13">
        <f t="shared" si="1"/>
        <v>100</v>
      </c>
    </row>
    <row r="14" spans="1:11" x14ac:dyDescent="0.25">
      <c r="F14">
        <f t="shared" si="0"/>
        <v>100</v>
      </c>
      <c r="J14">
        <f t="shared" si="1"/>
        <v>100</v>
      </c>
    </row>
    <row r="15" spans="1:11" x14ac:dyDescent="0.25">
      <c r="F15">
        <f t="shared" si="0"/>
        <v>100</v>
      </c>
      <c r="J15">
        <f t="shared" si="1"/>
        <v>100</v>
      </c>
    </row>
    <row r="16" spans="1:11" x14ac:dyDescent="0.25">
      <c r="F16">
        <f t="shared" si="0"/>
        <v>100</v>
      </c>
      <c r="J16">
        <f t="shared" si="1"/>
        <v>100</v>
      </c>
    </row>
    <row r="17" spans="6:10" x14ac:dyDescent="0.25">
      <c r="F17">
        <f t="shared" si="0"/>
        <v>100</v>
      </c>
      <c r="J17">
        <f t="shared" si="1"/>
        <v>100</v>
      </c>
    </row>
    <row r="18" spans="6:10" x14ac:dyDescent="0.25">
      <c r="F18">
        <f t="shared" si="0"/>
        <v>100</v>
      </c>
      <c r="J18">
        <f t="shared" si="1"/>
        <v>100</v>
      </c>
    </row>
    <row r="19" spans="6:10" x14ac:dyDescent="0.25">
      <c r="F19">
        <f t="shared" si="0"/>
        <v>100</v>
      </c>
      <c r="J19">
        <f t="shared" si="1"/>
        <v>100</v>
      </c>
    </row>
    <row r="20" spans="6:10" x14ac:dyDescent="0.25">
      <c r="F20">
        <f t="shared" si="0"/>
        <v>100</v>
      </c>
      <c r="J20">
        <f t="shared" si="1"/>
        <v>100</v>
      </c>
    </row>
    <row r="21" spans="6:10" x14ac:dyDescent="0.25">
      <c r="F21">
        <f t="shared" si="0"/>
        <v>100</v>
      </c>
      <c r="J21">
        <f t="shared" si="1"/>
        <v>100</v>
      </c>
    </row>
    <row r="22" spans="6:10" x14ac:dyDescent="0.25">
      <c r="F22">
        <f t="shared" si="0"/>
        <v>100</v>
      </c>
      <c r="J22">
        <f t="shared" si="1"/>
        <v>100</v>
      </c>
    </row>
    <row r="23" spans="6:10" x14ac:dyDescent="0.25">
      <c r="F23">
        <f t="shared" si="0"/>
        <v>100</v>
      </c>
      <c r="J23">
        <f t="shared" si="1"/>
        <v>100</v>
      </c>
    </row>
    <row r="24" spans="6:10" x14ac:dyDescent="0.25">
      <c r="F24">
        <f t="shared" si="0"/>
        <v>100</v>
      </c>
      <c r="J24">
        <f t="shared" si="1"/>
        <v>100</v>
      </c>
    </row>
    <row r="25" spans="6:10" x14ac:dyDescent="0.25">
      <c r="F25">
        <f t="shared" si="0"/>
        <v>100</v>
      </c>
      <c r="J25">
        <f t="shared" si="1"/>
        <v>100</v>
      </c>
    </row>
    <row r="26" spans="6:10" x14ac:dyDescent="0.25">
      <c r="F26">
        <f t="shared" si="0"/>
        <v>100</v>
      </c>
      <c r="J26">
        <f t="shared" si="1"/>
        <v>100</v>
      </c>
    </row>
    <row r="27" spans="6:10" x14ac:dyDescent="0.25">
      <c r="F27">
        <f t="shared" si="0"/>
        <v>100</v>
      </c>
      <c r="J27">
        <f t="shared" si="1"/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sqref="A1:K14"/>
    </sheetView>
  </sheetViews>
  <sheetFormatPr defaultRowHeight="15" x14ac:dyDescent="0.25"/>
  <cols>
    <col min="1" max="1" width="7" customWidth="1"/>
    <col min="2" max="2" width="24.5703125" customWidth="1"/>
    <col min="3" max="3" width="32.28515625" customWidth="1"/>
    <col min="4" max="4" width="10.7109375" bestFit="1" customWidth="1"/>
    <col min="5" max="5" width="18.140625" bestFit="1" customWidth="1"/>
    <col min="6" max="6" width="13.42578125" bestFit="1" customWidth="1"/>
    <col min="7" max="7" width="17.7109375" bestFit="1" customWidth="1"/>
    <col min="8" max="8" width="10.42578125" bestFit="1" customWidth="1"/>
    <col min="9" max="9" width="6" customWidth="1"/>
    <col min="10" max="10" width="9.7109375" bestFit="1" customWidth="1"/>
    <col min="11" max="11" width="9.5703125" bestFit="1" customWidth="1"/>
  </cols>
  <sheetData>
    <row r="1" spans="1:11" ht="31.5" x14ac:dyDescent="0.5">
      <c r="A1" s="1" t="s">
        <v>10</v>
      </c>
    </row>
    <row r="2" spans="1:11" x14ac:dyDescent="0.25">
      <c r="A2" t="s">
        <v>0</v>
      </c>
      <c r="B2" t="s">
        <v>1</v>
      </c>
      <c r="C2" t="s">
        <v>2</v>
      </c>
      <c r="D2" t="s">
        <v>15</v>
      </c>
      <c r="E2" t="s">
        <v>14</v>
      </c>
      <c r="F2" t="s">
        <v>3</v>
      </c>
      <c r="G2" t="s">
        <v>4</v>
      </c>
      <c r="H2" t="s">
        <v>6</v>
      </c>
      <c r="I2" t="s">
        <v>5</v>
      </c>
      <c r="J2" t="s">
        <v>7</v>
      </c>
      <c r="K2" t="s">
        <v>8</v>
      </c>
    </row>
    <row r="4" spans="1:11" x14ac:dyDescent="0.25">
      <c r="A4">
        <v>687</v>
      </c>
      <c r="B4" t="s">
        <v>16</v>
      </c>
      <c r="C4" t="s">
        <v>17</v>
      </c>
      <c r="D4" t="s">
        <v>18</v>
      </c>
      <c r="E4">
        <v>64.048000000000002</v>
      </c>
      <c r="F4">
        <f t="shared" ref="F4:F11" si="0">100-E4</f>
        <v>35.951999999999998</v>
      </c>
      <c r="G4">
        <v>1</v>
      </c>
      <c r="H4">
        <v>4</v>
      </c>
      <c r="J4">
        <f t="shared" ref="J4:J11" si="1">IF(I4="E","E",IF(I4="W","W",IF(I4="S","S",F4+H4)))</f>
        <v>39.951999999999998</v>
      </c>
      <c r="K4" s="2">
        <v>1</v>
      </c>
    </row>
    <row r="5" spans="1:11" x14ac:dyDescent="0.25">
      <c r="K5" s="2"/>
    </row>
    <row r="6" spans="1:11" x14ac:dyDescent="0.25">
      <c r="K6" s="2"/>
    </row>
    <row r="7" spans="1:11" x14ac:dyDescent="0.25">
      <c r="K7" s="2"/>
    </row>
    <row r="8" spans="1:11" x14ac:dyDescent="0.25">
      <c r="A8">
        <v>584</v>
      </c>
      <c r="B8" t="s">
        <v>19</v>
      </c>
      <c r="C8" t="s">
        <v>20</v>
      </c>
      <c r="D8" t="s">
        <v>21</v>
      </c>
      <c r="E8">
        <v>64.528999999999996</v>
      </c>
      <c r="F8">
        <f t="shared" si="0"/>
        <v>35.471000000000004</v>
      </c>
      <c r="K8" s="2" t="s">
        <v>71</v>
      </c>
    </row>
    <row r="9" spans="1:11" x14ac:dyDescent="0.25">
      <c r="K9" s="2"/>
    </row>
    <row r="10" spans="1:11" x14ac:dyDescent="0.25">
      <c r="K10" s="2"/>
    </row>
    <row r="11" spans="1:11" x14ac:dyDescent="0.25">
      <c r="A11">
        <v>720</v>
      </c>
      <c r="B11" t="s">
        <v>22</v>
      </c>
      <c r="C11" t="s">
        <v>23</v>
      </c>
      <c r="D11" t="s">
        <v>24</v>
      </c>
      <c r="E11">
        <v>61.905000000000001</v>
      </c>
      <c r="F11">
        <f t="shared" si="0"/>
        <v>38.094999999999999</v>
      </c>
      <c r="G11">
        <v>1</v>
      </c>
      <c r="J11">
        <f t="shared" si="1"/>
        <v>38.094999999999999</v>
      </c>
      <c r="K11" s="2">
        <v>1</v>
      </c>
    </row>
    <row r="12" spans="1:11" x14ac:dyDescent="0.25">
      <c r="K1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K13"/>
    </sheetView>
  </sheetViews>
  <sheetFormatPr defaultRowHeight="15" x14ac:dyDescent="0.25"/>
  <cols>
    <col min="1" max="1" width="7" customWidth="1"/>
    <col min="2" max="2" width="24" customWidth="1"/>
    <col min="3" max="3" width="31.7109375" customWidth="1"/>
    <col min="4" max="4" width="10.7109375" bestFit="1" customWidth="1"/>
    <col min="5" max="5" width="18.140625" bestFit="1" customWidth="1"/>
    <col min="6" max="6" width="13.42578125" bestFit="1" customWidth="1"/>
    <col min="7" max="7" width="17.7109375" bestFit="1" customWidth="1"/>
    <col min="8" max="8" width="10.42578125" bestFit="1" customWidth="1"/>
    <col min="9" max="9" width="6" customWidth="1"/>
    <col min="10" max="10" width="9.7109375" bestFit="1" customWidth="1"/>
    <col min="11" max="11" width="9.5703125" bestFit="1" customWidth="1"/>
  </cols>
  <sheetData>
    <row r="1" spans="1:11" ht="31.5" x14ac:dyDescent="0.5">
      <c r="A1" s="1" t="s">
        <v>11</v>
      </c>
    </row>
    <row r="2" spans="1:11" ht="30" x14ac:dyDescent="0.25">
      <c r="A2" t="s">
        <v>0</v>
      </c>
      <c r="B2" t="s">
        <v>1</v>
      </c>
      <c r="C2" t="s">
        <v>2</v>
      </c>
      <c r="D2" s="16" t="s">
        <v>15</v>
      </c>
      <c r="E2" s="16" t="s">
        <v>14</v>
      </c>
      <c r="F2" s="16" t="s">
        <v>3</v>
      </c>
      <c r="G2" s="16" t="s">
        <v>4</v>
      </c>
      <c r="H2" s="16" t="s">
        <v>6</v>
      </c>
      <c r="I2" s="16" t="s">
        <v>5</v>
      </c>
      <c r="J2" s="16" t="s">
        <v>7</v>
      </c>
      <c r="K2" s="16" t="s">
        <v>8</v>
      </c>
    </row>
    <row r="4" spans="1:11" x14ac:dyDescent="0.25">
      <c r="B4" s="3" t="s">
        <v>73</v>
      </c>
      <c r="C4" s="3"/>
    </row>
    <row r="5" spans="1:11" x14ac:dyDescent="0.25">
      <c r="A5">
        <v>688</v>
      </c>
      <c r="B5" t="s">
        <v>25</v>
      </c>
      <c r="C5" t="s">
        <v>28</v>
      </c>
      <c r="D5" t="s">
        <v>18</v>
      </c>
      <c r="E5" s="4">
        <v>70</v>
      </c>
      <c r="F5" s="5">
        <f>100-E5</f>
        <v>30</v>
      </c>
      <c r="G5" s="2">
        <v>1</v>
      </c>
      <c r="H5" s="2"/>
      <c r="J5" s="5">
        <f>IF(I5="E","E",IF(I5="W","W",IF(I5="S","S",F5+H5)))</f>
        <v>30</v>
      </c>
      <c r="K5" s="6">
        <v>1</v>
      </c>
    </row>
    <row r="6" spans="1:11" x14ac:dyDescent="0.25">
      <c r="A6">
        <v>735</v>
      </c>
      <c r="B6" t="s">
        <v>27</v>
      </c>
      <c r="C6" t="s">
        <v>30</v>
      </c>
      <c r="D6" t="s">
        <v>18</v>
      </c>
      <c r="E6" s="4">
        <v>67</v>
      </c>
      <c r="F6" s="5">
        <f>100-E6</f>
        <v>33</v>
      </c>
      <c r="G6" s="2">
        <v>2</v>
      </c>
      <c r="H6" s="2"/>
      <c r="J6" s="5">
        <f>IF(I6="E","E",IF(I6="W","W",IF(I6="S","S",F6+H6)))</f>
        <v>33</v>
      </c>
      <c r="K6" s="6">
        <v>2</v>
      </c>
    </row>
    <row r="7" spans="1:11" x14ac:dyDescent="0.25">
      <c r="A7">
        <v>495</v>
      </c>
      <c r="B7" t="s">
        <v>26</v>
      </c>
      <c r="C7" t="s">
        <v>29</v>
      </c>
      <c r="D7" t="s">
        <v>18</v>
      </c>
      <c r="E7" s="4">
        <v>66.5</v>
      </c>
      <c r="F7" s="5">
        <f>100-E7</f>
        <v>33.5</v>
      </c>
      <c r="G7" s="2">
        <v>3</v>
      </c>
      <c r="H7" s="2">
        <v>4</v>
      </c>
      <c r="J7" s="5">
        <v>37.5</v>
      </c>
      <c r="K7" s="6">
        <v>3</v>
      </c>
    </row>
    <row r="8" spans="1:11" x14ac:dyDescent="0.25">
      <c r="E8" s="4"/>
      <c r="F8" s="5"/>
      <c r="G8" s="2"/>
      <c r="H8" s="2"/>
      <c r="J8" s="5"/>
      <c r="K8" s="6"/>
    </row>
    <row r="9" spans="1:11" x14ac:dyDescent="0.25">
      <c r="B9" s="3" t="s">
        <v>74</v>
      </c>
      <c r="C9" s="3"/>
      <c r="E9" s="4"/>
      <c r="F9" s="5"/>
      <c r="G9" s="2"/>
      <c r="H9" s="2"/>
      <c r="J9" s="5"/>
      <c r="K9" s="6"/>
    </row>
    <row r="10" spans="1:11" x14ac:dyDescent="0.25">
      <c r="A10">
        <v>731</v>
      </c>
      <c r="B10" t="s">
        <v>31</v>
      </c>
      <c r="C10" t="s">
        <v>32</v>
      </c>
      <c r="D10" t="s">
        <v>21</v>
      </c>
      <c r="E10" s="4">
        <v>60.5</v>
      </c>
      <c r="F10" s="5">
        <f t="shared" ref="F10:F13" si="0">100-E10</f>
        <v>39.5</v>
      </c>
      <c r="G10" s="2">
        <v>1</v>
      </c>
      <c r="H10" s="2"/>
      <c r="J10" s="5">
        <f t="shared" ref="J10:J13" si="1">IF(I10="E","E",IF(I10="W","W",IF(I10="S","S",F10+H10)))</f>
        <v>39.5</v>
      </c>
      <c r="K10" s="6">
        <v>1</v>
      </c>
    </row>
    <row r="11" spans="1:11" x14ac:dyDescent="0.25">
      <c r="E11" s="4"/>
      <c r="F11" s="5"/>
      <c r="G11" s="2"/>
      <c r="H11" s="2"/>
      <c r="J11" s="5"/>
      <c r="K11" s="6"/>
    </row>
    <row r="12" spans="1:11" x14ac:dyDescent="0.25">
      <c r="B12" s="3" t="s">
        <v>75</v>
      </c>
      <c r="E12" s="4"/>
      <c r="F12" s="5"/>
      <c r="G12" s="2"/>
      <c r="H12" s="2"/>
      <c r="J12" s="5"/>
      <c r="K12" s="6"/>
    </row>
    <row r="13" spans="1:11" x14ac:dyDescent="0.25">
      <c r="A13">
        <v>682</v>
      </c>
      <c r="B13" t="s">
        <v>33</v>
      </c>
      <c r="C13" t="s">
        <v>34</v>
      </c>
      <c r="D13" t="s">
        <v>24</v>
      </c>
      <c r="E13" s="4">
        <v>63.5</v>
      </c>
      <c r="F13" s="5">
        <f t="shared" si="0"/>
        <v>36.5</v>
      </c>
      <c r="G13" s="2">
        <v>1</v>
      </c>
      <c r="H13" s="2">
        <v>4</v>
      </c>
      <c r="J13" s="5">
        <f t="shared" si="1"/>
        <v>40.5</v>
      </c>
      <c r="K13" s="6">
        <v>1</v>
      </c>
    </row>
  </sheetData>
  <sortState ref="A4:K6">
    <sortCondition ref="K4:K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sqref="A1:K15"/>
    </sheetView>
  </sheetViews>
  <sheetFormatPr defaultRowHeight="15" x14ac:dyDescent="0.25"/>
  <cols>
    <col min="1" max="1" width="7" customWidth="1"/>
    <col min="2" max="2" width="24.7109375" customWidth="1"/>
    <col min="3" max="3" width="31.28515625" customWidth="1"/>
    <col min="4" max="4" width="10.7109375" bestFit="1" customWidth="1"/>
    <col min="5" max="5" width="18.140625" bestFit="1" customWidth="1"/>
    <col min="6" max="6" width="13.42578125" bestFit="1" customWidth="1"/>
    <col min="7" max="7" width="17.7109375" bestFit="1" customWidth="1"/>
    <col min="8" max="8" width="10.42578125" bestFit="1" customWidth="1"/>
    <col min="9" max="9" width="6" customWidth="1"/>
    <col min="10" max="10" width="9.7109375" bestFit="1" customWidth="1"/>
    <col min="11" max="11" width="9.5703125" bestFit="1" customWidth="1"/>
  </cols>
  <sheetData>
    <row r="1" spans="1:11" ht="31.5" x14ac:dyDescent="0.5">
      <c r="A1" s="1" t="s">
        <v>12</v>
      </c>
    </row>
    <row r="2" spans="1:11" ht="30" x14ac:dyDescent="0.25">
      <c r="A2" t="s">
        <v>0</v>
      </c>
      <c r="B2" t="s">
        <v>1</v>
      </c>
      <c r="C2" t="s">
        <v>2</v>
      </c>
      <c r="D2" s="16" t="s">
        <v>15</v>
      </c>
      <c r="E2" s="16" t="s">
        <v>14</v>
      </c>
      <c r="F2" s="16" t="s">
        <v>3</v>
      </c>
      <c r="G2" s="16" t="s">
        <v>4</v>
      </c>
      <c r="H2" s="16" t="s">
        <v>6</v>
      </c>
      <c r="I2" s="16" t="s">
        <v>5</v>
      </c>
      <c r="J2" s="16" t="s">
        <v>7</v>
      </c>
      <c r="K2" s="16" t="s">
        <v>8</v>
      </c>
    </row>
    <row r="4" spans="1:11" x14ac:dyDescent="0.25">
      <c r="B4" s="3" t="s">
        <v>76</v>
      </c>
    </row>
    <row r="5" spans="1:11" x14ac:dyDescent="0.25">
      <c r="A5">
        <v>522</v>
      </c>
      <c r="B5" t="s">
        <v>36</v>
      </c>
      <c r="C5" t="s">
        <v>42</v>
      </c>
      <c r="D5" t="s">
        <v>18</v>
      </c>
      <c r="E5" s="7">
        <v>63.33</v>
      </c>
      <c r="F5" s="7">
        <f t="shared" ref="F5:F10" si="0">100-E5</f>
        <v>36.67</v>
      </c>
      <c r="G5">
        <v>3</v>
      </c>
      <c r="J5" s="5">
        <f t="shared" ref="J5:J10" si="1">IF(I5="E","E",IF(I5="S","S",IF(I5="W","W",F5+H5)))</f>
        <v>36.67</v>
      </c>
      <c r="K5">
        <v>1</v>
      </c>
    </row>
    <row r="6" spans="1:11" x14ac:dyDescent="0.25">
      <c r="A6">
        <v>621</v>
      </c>
      <c r="B6" t="s">
        <v>37</v>
      </c>
      <c r="C6" t="s">
        <v>43</v>
      </c>
      <c r="D6" t="s">
        <v>18</v>
      </c>
      <c r="E6" s="7">
        <v>58.89</v>
      </c>
      <c r="F6" s="7">
        <f t="shared" si="0"/>
        <v>41.11</v>
      </c>
      <c r="G6">
        <v>5</v>
      </c>
      <c r="J6" s="5">
        <f t="shared" si="1"/>
        <v>41.11</v>
      </c>
      <c r="K6">
        <v>2</v>
      </c>
    </row>
    <row r="7" spans="1:11" x14ac:dyDescent="0.25">
      <c r="A7">
        <v>692</v>
      </c>
      <c r="B7" t="s">
        <v>38</v>
      </c>
      <c r="C7" t="s">
        <v>44</v>
      </c>
      <c r="D7" t="s">
        <v>18</v>
      </c>
      <c r="E7" s="7">
        <v>59.722000000000001</v>
      </c>
      <c r="F7" s="7">
        <f t="shared" si="0"/>
        <v>40.277999999999999</v>
      </c>
      <c r="G7">
        <v>4</v>
      </c>
      <c r="H7">
        <v>4</v>
      </c>
      <c r="J7" s="5">
        <f t="shared" si="1"/>
        <v>44.277999999999999</v>
      </c>
      <c r="K7">
        <v>3</v>
      </c>
    </row>
    <row r="8" spans="1:11" x14ac:dyDescent="0.25">
      <c r="A8">
        <v>727</v>
      </c>
      <c r="B8" t="s">
        <v>39</v>
      </c>
      <c r="C8" t="s">
        <v>45</v>
      </c>
      <c r="D8" t="s">
        <v>18</v>
      </c>
      <c r="E8" s="7">
        <v>66.667000000000002</v>
      </c>
      <c r="F8" s="7">
        <f t="shared" si="0"/>
        <v>33.332999999999998</v>
      </c>
      <c r="G8">
        <v>2</v>
      </c>
      <c r="H8">
        <v>8</v>
      </c>
      <c r="J8" s="5">
        <f t="shared" si="1"/>
        <v>41.332999999999998</v>
      </c>
      <c r="K8">
        <v>4</v>
      </c>
    </row>
    <row r="9" spans="1:11" x14ac:dyDescent="0.25">
      <c r="A9">
        <v>507</v>
      </c>
      <c r="B9" t="s">
        <v>35</v>
      </c>
      <c r="C9" t="s">
        <v>41</v>
      </c>
      <c r="D9" t="s">
        <v>18</v>
      </c>
      <c r="E9" s="7">
        <v>68.888999999999996</v>
      </c>
      <c r="F9" s="7">
        <f t="shared" si="0"/>
        <v>31.111000000000004</v>
      </c>
      <c r="G9">
        <v>1</v>
      </c>
      <c r="J9" s="5">
        <f t="shared" si="1"/>
        <v>31.111000000000004</v>
      </c>
      <c r="K9" t="s">
        <v>71</v>
      </c>
    </row>
    <row r="10" spans="1:11" x14ac:dyDescent="0.25">
      <c r="A10">
        <v>736</v>
      </c>
      <c r="B10" t="s">
        <v>40</v>
      </c>
      <c r="C10" t="s">
        <v>46</v>
      </c>
      <c r="D10" t="s">
        <v>18</v>
      </c>
      <c r="E10" s="7">
        <v>52.5</v>
      </c>
      <c r="F10" s="7">
        <f t="shared" si="0"/>
        <v>47.5</v>
      </c>
      <c r="G10">
        <v>6</v>
      </c>
      <c r="J10" s="5">
        <f t="shared" si="1"/>
        <v>47.5</v>
      </c>
      <c r="K10" t="s">
        <v>71</v>
      </c>
    </row>
    <row r="11" spans="1:11" x14ac:dyDescent="0.25">
      <c r="E11" s="7"/>
      <c r="F11" s="7"/>
    </row>
    <row r="12" spans="1:11" x14ac:dyDescent="0.25">
      <c r="B12" s="3" t="s">
        <v>77</v>
      </c>
      <c r="E12" s="7"/>
      <c r="F12" s="7"/>
    </row>
    <row r="13" spans="1:11" x14ac:dyDescent="0.25">
      <c r="A13">
        <v>737</v>
      </c>
      <c r="B13" t="s">
        <v>48</v>
      </c>
      <c r="C13" t="s">
        <v>50</v>
      </c>
      <c r="D13" t="s">
        <v>21</v>
      </c>
      <c r="E13" s="7">
        <v>68.33</v>
      </c>
      <c r="F13" s="7">
        <f>100-E13</f>
        <v>31.67</v>
      </c>
      <c r="G13">
        <v>1</v>
      </c>
      <c r="H13">
        <v>4</v>
      </c>
      <c r="J13">
        <f>IF(I13="E","E",IF(I13="S","S",IF(I13="W","W",F13+H13)))</f>
        <v>35.67</v>
      </c>
      <c r="K13">
        <v>1</v>
      </c>
    </row>
    <row r="14" spans="1:11" x14ac:dyDescent="0.25">
      <c r="A14">
        <v>732</v>
      </c>
      <c r="B14" t="s">
        <v>47</v>
      </c>
      <c r="C14" t="s">
        <v>49</v>
      </c>
      <c r="D14" t="s">
        <v>21</v>
      </c>
      <c r="E14" s="7">
        <v>60</v>
      </c>
      <c r="F14" s="7">
        <f>100-E14</f>
        <v>40</v>
      </c>
      <c r="G14">
        <v>2</v>
      </c>
      <c r="J14" s="5">
        <f>IF(I14="E","E",IF(I14="S","S",IF(I14="W","W",F14+H14)))</f>
        <v>40</v>
      </c>
      <c r="K14" t="s">
        <v>71</v>
      </c>
    </row>
  </sheetData>
  <sortState ref="A11:K12">
    <sortCondition ref="J11:J1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defaultRowHeight="15" x14ac:dyDescent="0.25"/>
  <cols>
    <col min="1" max="1" width="7" customWidth="1"/>
    <col min="2" max="2" width="17" customWidth="1"/>
    <col min="3" max="3" width="23.7109375" customWidth="1"/>
    <col min="4" max="4" width="10.7109375" bestFit="1" customWidth="1"/>
    <col min="5" max="5" width="14.7109375" customWidth="1"/>
    <col min="6" max="6" width="13.42578125" bestFit="1" customWidth="1"/>
    <col min="7" max="7" width="10.7109375" customWidth="1"/>
    <col min="8" max="8" width="9.5703125" customWidth="1"/>
    <col min="9" max="9" width="6" customWidth="1"/>
    <col min="10" max="10" width="9.7109375" bestFit="1" customWidth="1"/>
    <col min="11" max="11" width="6.7109375" customWidth="1"/>
  </cols>
  <sheetData>
    <row r="1" spans="1:12" ht="31.5" x14ac:dyDescent="0.5">
      <c r="A1" s="1" t="s">
        <v>13</v>
      </c>
    </row>
    <row r="2" spans="1:12" ht="30" x14ac:dyDescent="0.25">
      <c r="A2" s="16" t="s">
        <v>0</v>
      </c>
      <c r="B2" s="16" t="s">
        <v>1</v>
      </c>
      <c r="C2" s="16" t="s">
        <v>2</v>
      </c>
      <c r="D2" s="16" t="s">
        <v>15</v>
      </c>
      <c r="E2" s="16" t="s">
        <v>14</v>
      </c>
      <c r="F2" s="16" t="s">
        <v>3</v>
      </c>
      <c r="G2" s="16" t="s">
        <v>4</v>
      </c>
      <c r="H2" s="16" t="s">
        <v>6</v>
      </c>
      <c r="I2" s="16" t="s">
        <v>5</v>
      </c>
      <c r="J2" s="16" t="s">
        <v>7</v>
      </c>
      <c r="K2" s="16" t="s">
        <v>8</v>
      </c>
      <c r="L2" s="7"/>
    </row>
    <row r="4" spans="1:12" s="8" customFormat="1" x14ac:dyDescent="0.25">
      <c r="A4" s="3" t="s">
        <v>78</v>
      </c>
    </row>
    <row r="5" spans="1:12" x14ac:dyDescent="0.25">
      <c r="A5">
        <v>593</v>
      </c>
      <c r="B5" t="s">
        <v>51</v>
      </c>
      <c r="C5" t="s">
        <v>53</v>
      </c>
      <c r="D5" s="15" t="s">
        <v>18</v>
      </c>
      <c r="E5" s="18">
        <v>62.188000000000002</v>
      </c>
      <c r="F5" s="7">
        <f t="shared" ref="F5" si="0">100-E5</f>
        <v>37.811999999999998</v>
      </c>
      <c r="G5">
        <v>1</v>
      </c>
      <c r="J5" s="7">
        <f t="shared" ref="J5" si="1">IF(I5="E","E",IF(I5="S","S",IF(I5="W","W",F5+H5)))</f>
        <v>37.811999999999998</v>
      </c>
      <c r="K5">
        <v>1</v>
      </c>
    </row>
    <row r="6" spans="1:12" x14ac:dyDescent="0.25">
      <c r="A6">
        <v>500</v>
      </c>
      <c r="B6" t="s">
        <v>52</v>
      </c>
      <c r="C6" t="s">
        <v>54</v>
      </c>
      <c r="D6" s="15" t="s">
        <v>18</v>
      </c>
      <c r="E6" s="18">
        <v>50.313000000000002</v>
      </c>
      <c r="F6" s="7">
        <f t="shared" ref="F6" si="2">100-E6</f>
        <v>49.686999999999998</v>
      </c>
      <c r="G6">
        <v>2</v>
      </c>
      <c r="H6">
        <v>4</v>
      </c>
      <c r="J6" s="7">
        <f t="shared" ref="J6" si="3">IF(I6="E","E",IF(I6="S","S",IF(I6="W","W",F6+H6)))</f>
        <v>53.686999999999998</v>
      </c>
      <c r="K6">
        <v>2</v>
      </c>
    </row>
    <row r="7" spans="1:12" x14ac:dyDescent="0.25">
      <c r="D7" s="15"/>
      <c r="E7" s="18"/>
      <c r="F7" s="7"/>
      <c r="J7" s="7"/>
    </row>
    <row r="8" spans="1:12" s="8" customFormat="1" x14ac:dyDescent="0.25">
      <c r="A8" s="3" t="s">
        <v>79</v>
      </c>
      <c r="D8" s="17"/>
      <c r="E8" s="19"/>
      <c r="F8" s="22"/>
      <c r="J8" s="22"/>
    </row>
    <row r="9" spans="1:12" x14ac:dyDescent="0.25">
      <c r="A9" s="11" t="s">
        <v>68</v>
      </c>
      <c r="B9" s="10" t="s">
        <v>69</v>
      </c>
      <c r="C9" s="10" t="s">
        <v>70</v>
      </c>
      <c r="D9" s="11" t="s">
        <v>58</v>
      </c>
      <c r="E9" s="20">
        <v>70.938000000000002</v>
      </c>
      <c r="F9" s="12">
        <f>100-E9</f>
        <v>29.061999999999998</v>
      </c>
      <c r="G9" s="9">
        <v>1</v>
      </c>
      <c r="H9" s="9"/>
      <c r="I9" s="9"/>
      <c r="J9" s="12">
        <f>IF(I9="E","E",IF(I9="S","S",IF(I9="W","W",F9+H9)))</f>
        <v>29.061999999999998</v>
      </c>
      <c r="K9" s="9">
        <v>1</v>
      </c>
    </row>
    <row r="10" spans="1:12" x14ac:dyDescent="0.25">
      <c r="A10" s="11" t="s">
        <v>65</v>
      </c>
      <c r="B10" s="10" t="s">
        <v>66</v>
      </c>
      <c r="C10" s="10" t="s">
        <v>67</v>
      </c>
      <c r="D10" s="11" t="s">
        <v>58</v>
      </c>
      <c r="E10" s="20">
        <v>65.625</v>
      </c>
      <c r="F10" s="12">
        <f>100-E10</f>
        <v>34.375</v>
      </c>
      <c r="G10" s="9">
        <v>2</v>
      </c>
      <c r="H10" s="9"/>
      <c r="I10" s="9"/>
      <c r="J10" s="12">
        <f>IF(I10="E","E",IF(I10="S","S",IF(I10="W","W",F10+H10)))</f>
        <v>34.375</v>
      </c>
      <c r="K10" s="9">
        <v>2</v>
      </c>
    </row>
    <row r="11" spans="1:12" x14ac:dyDescent="0.25">
      <c r="A11" s="11" t="s">
        <v>62</v>
      </c>
      <c r="B11" s="10" t="s">
        <v>63</v>
      </c>
      <c r="C11" s="10" t="s">
        <v>64</v>
      </c>
      <c r="D11" s="11" t="s">
        <v>58</v>
      </c>
      <c r="E11" s="20">
        <v>62.5</v>
      </c>
      <c r="F11" s="12">
        <f>100-E11</f>
        <v>37.5</v>
      </c>
      <c r="G11" s="9">
        <v>4</v>
      </c>
      <c r="H11" s="9"/>
      <c r="I11" s="9"/>
      <c r="J11" s="12">
        <f>IF(I11="E","E",IF(I11="S","S",IF(I11="W","W",F11+H11)))</f>
        <v>37.5</v>
      </c>
      <c r="K11" s="9">
        <v>3</v>
      </c>
    </row>
    <row r="12" spans="1:12" x14ac:dyDescent="0.25">
      <c r="A12" s="11" t="s">
        <v>55</v>
      </c>
      <c r="B12" s="10" t="s">
        <v>56</v>
      </c>
      <c r="C12" s="10" t="s">
        <v>57</v>
      </c>
      <c r="D12" s="11" t="s">
        <v>58</v>
      </c>
      <c r="E12" s="20">
        <v>61.875</v>
      </c>
      <c r="F12" s="12">
        <f>100-E12</f>
        <v>38.125</v>
      </c>
      <c r="G12" s="9">
        <v>5</v>
      </c>
      <c r="H12" s="9"/>
      <c r="I12" s="9"/>
      <c r="J12" s="12">
        <f>IF(I12="E","E",IF(I12="S","S",IF(I12="W","W",F12+H12)))</f>
        <v>38.125</v>
      </c>
      <c r="K12" s="9">
        <v>4</v>
      </c>
    </row>
    <row r="13" spans="1:12" x14ac:dyDescent="0.25">
      <c r="A13" s="11" t="s">
        <v>59</v>
      </c>
      <c r="B13" s="10" t="s">
        <v>60</v>
      </c>
      <c r="C13" s="10" t="s">
        <v>61</v>
      </c>
      <c r="D13" s="11" t="s">
        <v>58</v>
      </c>
      <c r="E13" s="21">
        <v>64.688000000000002</v>
      </c>
      <c r="F13" s="12">
        <f>100-E13</f>
        <v>35.311999999999998</v>
      </c>
      <c r="G13" s="9">
        <v>3</v>
      </c>
      <c r="H13" s="9"/>
      <c r="I13" s="9"/>
      <c r="J13" s="12">
        <f>IF(I13="E","E",IF(I13="S","S",IF(I13="W","W",F13+H13)))</f>
        <v>35.311999999999998</v>
      </c>
      <c r="K13" s="9" t="s">
        <v>71</v>
      </c>
    </row>
  </sheetData>
  <sortState ref="A8:K12">
    <sortCondition ref="K8:K12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Training</vt:lpstr>
      <vt:lpstr>Novice</vt:lpstr>
      <vt:lpstr>Beg. Nov</vt:lpstr>
      <vt:lpstr>Elementary</vt:lpstr>
      <vt:lpstr>X-Rails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cdcta</dc:creator>
  <cp:lastModifiedBy>CDCTA CDCTA</cp:lastModifiedBy>
  <cp:lastPrinted>2018-10-10T22:23:19Z</cp:lastPrinted>
  <dcterms:created xsi:type="dcterms:W3CDTF">2015-04-22T14:51:36Z</dcterms:created>
  <dcterms:modified xsi:type="dcterms:W3CDTF">2018-10-10T22:29:04Z</dcterms:modified>
</cp:coreProperties>
</file>